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bggr9\OneDrive\Escritorio\"/>
    </mc:Choice>
  </mc:AlternateContent>
  <xr:revisionPtr revIDLastSave="0" documentId="13_ncr:1_{3B1068D5-2B0F-47F9-8AD8-596B313C9D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dísticas individuales" sheetId="2" r:id="rId1"/>
    <sheet name="Control de estadísticas general" sheetId="3" r:id="rId2"/>
    <sheet name="Control de minutos del partid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K21" i="3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N5" i="3"/>
  <c r="M5" i="3"/>
  <c r="J5" i="3"/>
  <c r="I5" i="3"/>
  <c r="F5" i="3"/>
  <c r="G5" i="3" s="1"/>
  <c r="P5" i="3" s="1"/>
  <c r="F4" i="3"/>
  <c r="G4" i="3" s="1"/>
  <c r="L5" i="3" s="1"/>
  <c r="L21" i="3" l="1"/>
  <c r="N14" i="3"/>
  <c r="O14" i="3" s="1"/>
  <c r="K9" i="3"/>
  <c r="O21" i="3"/>
  <c r="O9" i="3"/>
  <c r="I14" i="3"/>
  <c r="I9" i="3"/>
  <c r="K5" i="3"/>
  <c r="J14" i="3"/>
  <c r="L14" i="3" s="1"/>
  <c r="J9" i="3"/>
  <c r="M21" i="3"/>
  <c r="M9" i="3"/>
  <c r="O5" i="3"/>
  <c r="N21" i="3"/>
  <c r="N9" i="3"/>
  <c r="M14" i="3" l="1"/>
  <c r="K14" i="3"/>
</calcChain>
</file>

<file path=xl/sharedStrings.xml><?xml version="1.0" encoding="utf-8"?>
<sst xmlns="http://schemas.openxmlformats.org/spreadsheetml/2006/main" count="123" uniqueCount="60">
  <si>
    <t>Estadísticas</t>
  </si>
  <si>
    <t>Club</t>
  </si>
  <si>
    <t>Categoría</t>
  </si>
  <si>
    <t>Temporada</t>
  </si>
  <si>
    <t>Jugadores</t>
  </si>
  <si>
    <t>Goles</t>
  </si>
  <si>
    <t>Tarjetas</t>
  </si>
  <si>
    <t>Asistencias</t>
  </si>
  <si>
    <t>Minutos Jugados</t>
  </si>
  <si>
    <t>Numero De Convocatorias</t>
  </si>
  <si>
    <t>Faltas De Asistencia</t>
  </si>
  <si>
    <t>Nº</t>
  </si>
  <si>
    <t>Nombre Del Jugador</t>
  </si>
  <si>
    <t>Marcados</t>
  </si>
  <si>
    <t>Encajados</t>
  </si>
  <si>
    <t>Amarillas</t>
  </si>
  <si>
    <t>Rojas</t>
  </si>
  <si>
    <t>CALENDARIO</t>
  </si>
  <si>
    <t>ESTADÍSTICAS</t>
  </si>
  <si>
    <t>Jornada</t>
  </si>
  <si>
    <t>Lugar</t>
  </si>
  <si>
    <t>RIVAL</t>
  </si>
  <si>
    <t>GF</t>
  </si>
  <si>
    <t>GC</t>
  </si>
  <si>
    <t>RESULTADO</t>
  </si>
  <si>
    <t>PUNTOS</t>
  </si>
  <si>
    <t>LOCAL</t>
  </si>
  <si>
    <t>VISITANTE</t>
  </si>
  <si>
    <t>Local</t>
  </si>
  <si>
    <t>Fund. Guadalajara V.I.</t>
  </si>
  <si>
    <t>DIF. GOLES</t>
  </si>
  <si>
    <t>Visitante</t>
  </si>
  <si>
    <t>Dínamo A</t>
  </si>
  <si>
    <t>Dínamo Feminas</t>
  </si>
  <si>
    <t>Azuqueca A</t>
  </si>
  <si>
    <t>Azuqueca C</t>
  </si>
  <si>
    <t>GF/PARTIDO</t>
  </si>
  <si>
    <t>GC/PARTIDO</t>
  </si>
  <si>
    <t>% PUNTOS</t>
  </si>
  <si>
    <t>Sporting Cabanillas</t>
  </si>
  <si>
    <t>El Casar A</t>
  </si>
  <si>
    <t>Horche A</t>
  </si>
  <si>
    <t>Marchamalo</t>
  </si>
  <si>
    <t>TOTAL</t>
  </si>
  <si>
    <t>Fund. Guadalajara P.M.</t>
  </si>
  <si>
    <t>OBJETIVOS</t>
  </si>
  <si>
    <t>Fun. Guadalajara P.M.</t>
  </si>
  <si>
    <t>Control Minutos Partido</t>
  </si>
  <si>
    <t>Club:</t>
  </si>
  <si>
    <t>Jornada:</t>
  </si>
  <si>
    <t>Fecha:</t>
  </si>
  <si>
    <t>Hora:</t>
  </si>
  <si>
    <t>Rival:</t>
  </si>
  <si>
    <t>Campo:</t>
  </si>
  <si>
    <t>Primera Parte</t>
  </si>
  <si>
    <t>Total</t>
  </si>
  <si>
    <t>Segunda Parte</t>
  </si>
  <si>
    <t>Nombre</t>
  </si>
  <si>
    <t>Entra en el minuto</t>
  </si>
  <si>
    <t>Sale en el minuto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</si>
</sst>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</font>
    <font>
      <sz val="11"/>
      <name val="Calibri"/>
    </font>
    <font>
      <sz val="36"/>
      <color theme="0"/>
      <name val="Impact"/>
    </font>
    <font>
      <b/>
      <sz val="16"/>
      <color theme="0"/>
      <name val="Lymphatic-bold"/>
    </font>
    <font>
      <sz val="12"/>
      <color theme="0"/>
      <name val="Lymphatic-bold"/>
    </font>
    <font>
      <b/>
      <sz val="16"/>
      <color theme="1"/>
      <name val="Calibri"/>
    </font>
    <font>
      <b/>
      <sz val="11"/>
      <color theme="0"/>
      <name val="Calibri"/>
    </font>
    <font>
      <b/>
      <sz val="11"/>
      <color theme="1"/>
      <name val="Calibri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64D79"/>
        <bgColor rgb="FFA64D79"/>
      </patternFill>
    </fill>
    <fill>
      <patternFill patternType="solid">
        <fgColor rgb="FF741B47"/>
        <bgColor rgb="FF741B47"/>
      </patternFill>
    </fill>
    <fill>
      <patternFill patternType="solid">
        <fgColor rgb="FFFFF2CC"/>
        <bgColor rgb="FFFFF2CC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  <fill>
      <patternFill patternType="solid">
        <fgColor rgb="FFE5DFEC"/>
        <bgColor rgb="FFE5DFEC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5" xfId="0" applyFill="1" applyBorder="1"/>
    <xf numFmtId="0" fontId="4" fillId="3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0" fillId="5" borderId="16" xfId="0" applyFill="1" applyBorder="1"/>
    <xf numFmtId="0" fontId="0" fillId="2" borderId="17" xfId="0" applyFill="1" applyBorder="1"/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0" borderId="0" xfId="0" applyFont="1"/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4" xfId="0" applyFont="1" applyFill="1" applyBorder="1"/>
    <xf numFmtId="0" fontId="7" fillId="5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8" fillId="2" borderId="6" xfId="0" applyFont="1" applyFill="1" applyBorder="1"/>
    <xf numFmtId="0" fontId="8" fillId="0" borderId="0" xfId="0" applyFont="1"/>
    <xf numFmtId="0" fontId="11" fillId="3" borderId="55" xfId="0" applyFont="1" applyFill="1" applyBorder="1"/>
    <xf numFmtId="0" fontId="8" fillId="0" borderId="56" xfId="0" applyFont="1" applyBorder="1"/>
    <xf numFmtId="0" fontId="8" fillId="2" borderId="57" xfId="0" applyFont="1" applyFill="1" applyBorder="1"/>
    <xf numFmtId="0" fontId="8" fillId="2" borderId="58" xfId="0" applyFont="1" applyFill="1" applyBorder="1"/>
    <xf numFmtId="0" fontId="12" fillId="5" borderId="64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 wrapText="1"/>
    </xf>
    <xf numFmtId="0" fontId="8" fillId="8" borderId="64" xfId="0" applyFont="1" applyFill="1" applyBorder="1"/>
    <xf numFmtId="0" fontId="0" fillId="5" borderId="12" xfId="0" applyFill="1" applyBorder="1"/>
    <xf numFmtId="0" fontId="1" fillId="0" borderId="14" xfId="0" applyFont="1" applyBorder="1"/>
    <xf numFmtId="0" fontId="1" fillId="0" borderId="13" xfId="0" applyFont="1" applyBorder="1"/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45" xfId="0" applyFont="1" applyBorder="1"/>
    <xf numFmtId="0" fontId="1" fillId="0" borderId="46" xfId="0" applyFont="1" applyBorder="1"/>
    <xf numFmtId="0" fontId="6" fillId="3" borderId="27" xfId="0" applyFont="1" applyFill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6" fillId="3" borderId="2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 vertical="center"/>
    </xf>
    <xf numFmtId="0" fontId="1" fillId="0" borderId="43" xfId="0" applyFont="1" applyBorder="1"/>
    <xf numFmtId="0" fontId="1" fillId="0" borderId="44" xfId="0" applyFont="1" applyBorder="1"/>
    <xf numFmtId="0" fontId="9" fillId="3" borderId="18" xfId="0" applyFont="1" applyFill="1" applyBorder="1" applyAlignment="1">
      <alignment horizontal="center" vertical="center"/>
    </xf>
    <xf numFmtId="0" fontId="10" fillId="0" borderId="19" xfId="0" applyFont="1" applyBorder="1"/>
    <xf numFmtId="0" fontId="10" fillId="0" borderId="20" xfId="0" applyFont="1" applyBorder="1"/>
    <xf numFmtId="0" fontId="10" fillId="0" borderId="52" xfId="0" applyFont="1" applyBorder="1"/>
    <xf numFmtId="0" fontId="8" fillId="0" borderId="0" xfId="0" applyFont="1"/>
    <xf numFmtId="0" fontId="10" fillId="0" borderId="53" xfId="0" applyFont="1" applyBorder="1"/>
    <xf numFmtId="0" fontId="10" fillId="0" borderId="45" xfId="0" applyFont="1" applyBorder="1"/>
    <xf numFmtId="0" fontId="10" fillId="0" borderId="54" xfId="0" applyFont="1" applyBorder="1"/>
    <xf numFmtId="0" fontId="10" fillId="0" borderId="46" xfId="0" applyFont="1" applyBorder="1"/>
    <xf numFmtId="0" fontId="12" fillId="5" borderId="59" xfId="0" applyFont="1" applyFill="1" applyBorder="1" applyAlignment="1">
      <alignment horizontal="center" vertical="center"/>
    </xf>
    <xf numFmtId="0" fontId="10" fillId="0" borderId="60" xfId="0" applyFont="1" applyBorder="1"/>
    <xf numFmtId="0" fontId="12" fillId="5" borderId="61" xfId="0" applyFont="1" applyFill="1" applyBorder="1" applyAlignment="1">
      <alignment horizontal="center" vertical="center"/>
    </xf>
    <xf numFmtId="0" fontId="10" fillId="0" borderId="62" xfId="0" applyFont="1" applyBorder="1"/>
    <xf numFmtId="0" fontId="10" fillId="0" borderId="56" xfId="0" applyFont="1" applyBorder="1"/>
    <xf numFmtId="0" fontId="12" fillId="5" borderId="63" xfId="0" applyFont="1" applyFill="1" applyBorder="1" applyAlignment="1">
      <alignment horizontal="center" vertical="center"/>
    </xf>
    <xf numFmtId="0" fontId="10" fillId="0" borderId="65" xfId="0" applyFont="1" applyBorder="1"/>
  </cellXfs>
  <cellStyles count="1">
    <cellStyle name="Normal" xfId="0" builtinId="0"/>
  </cellStyles>
  <dxfs count="17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CC6600"/>
          <bgColor rgb="FFCC66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0"/>
  <sheetViews>
    <sheetView tabSelected="1" workbookViewId="0">
      <selection activeCell="B7" sqref="B7:G7"/>
    </sheetView>
  </sheetViews>
  <sheetFormatPr defaultColWidth="14.42578125" defaultRowHeight="15" customHeight="1"/>
  <cols>
    <col min="1" max="1" width="10.7109375" customWidth="1"/>
    <col min="2" max="2" width="7" customWidth="1"/>
    <col min="3" max="5" width="10.7109375" customWidth="1"/>
    <col min="6" max="6" width="13.140625" customWidth="1"/>
    <col min="7" max="7" width="13.42578125" customWidth="1"/>
    <col min="8" max="10" width="10.7109375" customWidth="1"/>
    <col min="11" max="11" width="6.42578125" customWidth="1"/>
    <col min="12" max="12" width="10.85546875" customWidth="1"/>
    <col min="13" max="13" width="9.28515625" hidden="1" customWidth="1"/>
    <col min="14" max="14" width="10.7109375" customWidth="1"/>
    <col min="15" max="15" width="5" customWidth="1"/>
    <col min="16" max="16" width="10.7109375" customWidth="1"/>
    <col min="17" max="17" width="2.85546875" customWidth="1"/>
    <col min="18" max="26" width="10.7109375" customWidth="1"/>
  </cols>
  <sheetData>
    <row r="1" spans="1:19">
      <c r="A1" s="1"/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2"/>
      <c r="S1" s="3"/>
    </row>
    <row r="2" spans="1:19">
      <c r="A2" s="1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2"/>
      <c r="S2" s="3"/>
    </row>
    <row r="3" spans="1:19">
      <c r="A3" s="1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2"/>
      <c r="S3" s="3"/>
    </row>
    <row r="4" spans="1:19">
      <c r="A4" s="1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2"/>
      <c r="S4" s="3"/>
    </row>
    <row r="5" spans="1:19">
      <c r="A5" s="1"/>
      <c r="B5" s="60" t="s">
        <v>1</v>
      </c>
      <c r="C5" s="52"/>
      <c r="D5" s="52"/>
      <c r="E5" s="52"/>
      <c r="F5" s="52"/>
      <c r="G5" s="53"/>
      <c r="H5" s="60" t="s">
        <v>2</v>
      </c>
      <c r="I5" s="52"/>
      <c r="J5" s="52"/>
      <c r="K5" s="53"/>
      <c r="L5" s="60" t="s">
        <v>3</v>
      </c>
      <c r="M5" s="52"/>
      <c r="N5" s="52"/>
      <c r="O5" s="52"/>
      <c r="P5" s="52"/>
      <c r="Q5" s="53"/>
      <c r="R5" s="2"/>
      <c r="S5" s="3"/>
    </row>
    <row r="6" spans="1:19">
      <c r="A6" s="1"/>
      <c r="B6" s="57"/>
      <c r="C6" s="58"/>
      <c r="D6" s="58"/>
      <c r="E6" s="58"/>
      <c r="F6" s="58"/>
      <c r="G6" s="59"/>
      <c r="H6" s="57"/>
      <c r="I6" s="58"/>
      <c r="J6" s="58"/>
      <c r="K6" s="59"/>
      <c r="L6" s="57"/>
      <c r="M6" s="58"/>
      <c r="N6" s="58"/>
      <c r="O6" s="58"/>
      <c r="P6" s="58"/>
      <c r="Q6" s="59"/>
      <c r="R6" s="2"/>
      <c r="S6" s="3"/>
    </row>
    <row r="7" spans="1:19">
      <c r="A7" s="1"/>
      <c r="B7" s="48"/>
      <c r="C7" s="50"/>
      <c r="D7" s="50"/>
      <c r="E7" s="50"/>
      <c r="F7" s="50"/>
      <c r="G7" s="49"/>
      <c r="H7" s="48"/>
      <c r="I7" s="50"/>
      <c r="J7" s="50"/>
      <c r="K7" s="49"/>
      <c r="L7" s="48"/>
      <c r="M7" s="50"/>
      <c r="N7" s="50"/>
      <c r="O7" s="50"/>
      <c r="P7" s="50"/>
      <c r="Q7" s="49"/>
      <c r="R7" s="2"/>
      <c r="S7" s="3"/>
    </row>
    <row r="8" spans="1:19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</row>
    <row r="9" spans="1:19">
      <c r="A9" s="1"/>
      <c r="B9" s="61" t="s">
        <v>4</v>
      </c>
      <c r="C9" s="52"/>
      <c r="D9" s="52"/>
      <c r="E9" s="53"/>
      <c r="F9" s="61" t="s">
        <v>5</v>
      </c>
      <c r="G9" s="53"/>
      <c r="H9" s="61" t="s">
        <v>6</v>
      </c>
      <c r="I9" s="53"/>
      <c r="J9" s="61" t="s">
        <v>7</v>
      </c>
      <c r="K9" s="53"/>
      <c r="L9" s="62" t="s">
        <v>8</v>
      </c>
      <c r="M9" s="53"/>
      <c r="N9" s="62" t="s">
        <v>9</v>
      </c>
      <c r="O9" s="53"/>
      <c r="P9" s="62" t="s">
        <v>10</v>
      </c>
      <c r="Q9" s="53"/>
      <c r="R9" s="2"/>
      <c r="S9" s="3"/>
    </row>
    <row r="10" spans="1:19">
      <c r="A10" s="1"/>
      <c r="B10" s="57"/>
      <c r="C10" s="58"/>
      <c r="D10" s="58"/>
      <c r="E10" s="59"/>
      <c r="F10" s="57"/>
      <c r="G10" s="59"/>
      <c r="H10" s="57"/>
      <c r="I10" s="59"/>
      <c r="J10" s="54"/>
      <c r="K10" s="56"/>
      <c r="L10" s="54"/>
      <c r="M10" s="56"/>
      <c r="N10" s="54"/>
      <c r="O10" s="56"/>
      <c r="P10" s="54"/>
      <c r="Q10" s="56"/>
      <c r="R10" s="2"/>
      <c r="S10" s="3"/>
    </row>
    <row r="11" spans="1:19">
      <c r="A11" s="1"/>
      <c r="B11" s="5" t="s">
        <v>11</v>
      </c>
      <c r="C11" s="63" t="s">
        <v>12</v>
      </c>
      <c r="D11" s="50"/>
      <c r="E11" s="49"/>
      <c r="F11" s="6" t="s">
        <v>13</v>
      </c>
      <c r="G11" s="6" t="s">
        <v>14</v>
      </c>
      <c r="H11" s="6" t="s">
        <v>15</v>
      </c>
      <c r="I11" s="6" t="s">
        <v>16</v>
      </c>
      <c r="J11" s="57"/>
      <c r="K11" s="59"/>
      <c r="L11" s="57"/>
      <c r="M11" s="59"/>
      <c r="N11" s="57"/>
      <c r="O11" s="59"/>
      <c r="P11" s="57"/>
      <c r="Q11" s="59"/>
      <c r="R11" s="2"/>
      <c r="S11" s="3"/>
    </row>
    <row r="12" spans="1:19">
      <c r="A12" s="1"/>
      <c r="B12" s="7"/>
      <c r="C12" s="48"/>
      <c r="D12" s="50"/>
      <c r="E12" s="49"/>
      <c r="F12" s="7"/>
      <c r="G12" s="7"/>
      <c r="H12" s="7"/>
      <c r="I12" s="7"/>
      <c r="J12" s="48"/>
      <c r="K12" s="49"/>
      <c r="L12" s="7"/>
      <c r="M12" s="7"/>
      <c r="N12" s="48"/>
      <c r="O12" s="49"/>
      <c r="P12" s="48"/>
      <c r="Q12" s="49"/>
      <c r="R12" s="2"/>
      <c r="S12" s="3"/>
    </row>
    <row r="13" spans="1:19">
      <c r="A13" s="1"/>
      <c r="B13" s="7"/>
      <c r="C13" s="48"/>
      <c r="D13" s="50"/>
      <c r="E13" s="49"/>
      <c r="F13" s="7"/>
      <c r="G13" s="7"/>
      <c r="H13" s="7"/>
      <c r="I13" s="7"/>
      <c r="J13" s="48"/>
      <c r="K13" s="49"/>
      <c r="L13" s="7"/>
      <c r="M13" s="7"/>
      <c r="N13" s="48"/>
      <c r="O13" s="49"/>
      <c r="P13" s="48"/>
      <c r="Q13" s="49"/>
      <c r="R13" s="2"/>
      <c r="S13" s="3"/>
    </row>
    <row r="14" spans="1:19">
      <c r="A14" s="1"/>
      <c r="B14" s="7"/>
      <c r="C14" s="48"/>
      <c r="D14" s="50"/>
      <c r="E14" s="49"/>
      <c r="F14" s="7"/>
      <c r="G14" s="7"/>
      <c r="H14" s="7"/>
      <c r="I14" s="7"/>
      <c r="J14" s="48"/>
      <c r="K14" s="49"/>
      <c r="L14" s="7"/>
      <c r="M14" s="7"/>
      <c r="N14" s="48"/>
      <c r="O14" s="49"/>
      <c r="P14" s="48"/>
      <c r="Q14" s="49"/>
      <c r="R14" s="2"/>
      <c r="S14" s="3"/>
    </row>
    <row r="15" spans="1:19">
      <c r="A15" s="1"/>
      <c r="B15" s="7"/>
      <c r="C15" s="48"/>
      <c r="D15" s="50"/>
      <c r="E15" s="49"/>
      <c r="F15" s="7"/>
      <c r="G15" s="7"/>
      <c r="H15" s="7"/>
      <c r="I15" s="7"/>
      <c r="J15" s="48"/>
      <c r="K15" s="49"/>
      <c r="L15" s="7"/>
      <c r="M15" s="7"/>
      <c r="N15" s="48"/>
      <c r="O15" s="49"/>
      <c r="P15" s="48"/>
      <c r="Q15" s="49"/>
      <c r="R15" s="2"/>
      <c r="S15" s="3"/>
    </row>
    <row r="16" spans="1:19">
      <c r="A16" s="1"/>
      <c r="B16" s="7"/>
      <c r="C16" s="48"/>
      <c r="D16" s="50"/>
      <c r="E16" s="49"/>
      <c r="F16" s="7"/>
      <c r="G16" s="7"/>
      <c r="H16" s="7"/>
      <c r="I16" s="7"/>
      <c r="J16" s="48"/>
      <c r="K16" s="49"/>
      <c r="L16" s="7"/>
      <c r="M16" s="7"/>
      <c r="N16" s="48"/>
      <c r="O16" s="49"/>
      <c r="P16" s="48"/>
      <c r="Q16" s="49"/>
      <c r="R16" s="2"/>
      <c r="S16" s="3"/>
    </row>
    <row r="17" spans="1:19">
      <c r="A17" s="1"/>
      <c r="B17" s="7"/>
      <c r="C17" s="48"/>
      <c r="D17" s="50"/>
      <c r="E17" s="49"/>
      <c r="F17" s="7"/>
      <c r="G17" s="7"/>
      <c r="H17" s="7"/>
      <c r="I17" s="7"/>
      <c r="J17" s="48"/>
      <c r="K17" s="49"/>
      <c r="L17" s="7"/>
      <c r="M17" s="7"/>
      <c r="N17" s="48"/>
      <c r="O17" s="49"/>
      <c r="P17" s="48"/>
      <c r="Q17" s="49"/>
      <c r="R17" s="2"/>
      <c r="S17" s="3"/>
    </row>
    <row r="18" spans="1:19">
      <c r="A18" s="1"/>
      <c r="B18" s="7"/>
      <c r="C18" s="48"/>
      <c r="D18" s="50"/>
      <c r="E18" s="49"/>
      <c r="F18" s="7"/>
      <c r="G18" s="7"/>
      <c r="H18" s="7"/>
      <c r="I18" s="7"/>
      <c r="J18" s="48"/>
      <c r="K18" s="49"/>
      <c r="L18" s="7"/>
      <c r="M18" s="7"/>
      <c r="N18" s="48"/>
      <c r="O18" s="49"/>
      <c r="P18" s="48"/>
      <c r="Q18" s="49"/>
      <c r="R18" s="2"/>
      <c r="S18" s="3"/>
    </row>
    <row r="19" spans="1:19">
      <c r="A19" s="1"/>
      <c r="B19" s="7"/>
      <c r="C19" s="48"/>
      <c r="D19" s="50"/>
      <c r="E19" s="49"/>
      <c r="F19" s="7"/>
      <c r="G19" s="7"/>
      <c r="H19" s="7"/>
      <c r="I19" s="7"/>
      <c r="J19" s="48"/>
      <c r="K19" s="49"/>
      <c r="L19" s="7"/>
      <c r="M19" s="7"/>
      <c r="N19" s="48"/>
      <c r="O19" s="49"/>
      <c r="P19" s="48"/>
      <c r="Q19" s="49"/>
      <c r="R19" s="2"/>
      <c r="S19" s="3"/>
    </row>
    <row r="20" spans="1:19">
      <c r="A20" s="1"/>
      <c r="B20" s="7"/>
      <c r="C20" s="48"/>
      <c r="D20" s="50"/>
      <c r="E20" s="49"/>
      <c r="F20" s="7"/>
      <c r="G20" s="7"/>
      <c r="H20" s="7"/>
      <c r="I20" s="7"/>
      <c r="J20" s="48"/>
      <c r="K20" s="49"/>
      <c r="L20" s="7"/>
      <c r="M20" s="7"/>
      <c r="N20" s="48"/>
      <c r="O20" s="49"/>
      <c r="P20" s="48"/>
      <c r="Q20" s="49"/>
      <c r="R20" s="2"/>
      <c r="S20" s="3"/>
    </row>
    <row r="21" spans="1:19" ht="15.75" customHeight="1">
      <c r="A21" s="1"/>
      <c r="B21" s="7"/>
      <c r="C21" s="48"/>
      <c r="D21" s="50"/>
      <c r="E21" s="49"/>
      <c r="F21" s="7"/>
      <c r="G21" s="7"/>
      <c r="H21" s="7"/>
      <c r="I21" s="7"/>
      <c r="J21" s="48"/>
      <c r="K21" s="49"/>
      <c r="L21" s="7"/>
      <c r="M21" s="7"/>
      <c r="N21" s="48"/>
      <c r="O21" s="49"/>
      <c r="P21" s="48"/>
      <c r="Q21" s="49"/>
      <c r="R21" s="2"/>
      <c r="S21" s="3"/>
    </row>
    <row r="22" spans="1:19" ht="15.75" customHeight="1">
      <c r="A22" s="1"/>
      <c r="B22" s="7"/>
      <c r="C22" s="48"/>
      <c r="D22" s="50"/>
      <c r="E22" s="49"/>
      <c r="F22" s="7"/>
      <c r="G22" s="7"/>
      <c r="H22" s="7"/>
      <c r="I22" s="7"/>
      <c r="J22" s="48"/>
      <c r="K22" s="49"/>
      <c r="L22" s="7"/>
      <c r="M22" s="7"/>
      <c r="N22" s="48"/>
      <c r="O22" s="49"/>
      <c r="P22" s="48"/>
      <c r="Q22" s="49"/>
      <c r="R22" s="2"/>
      <c r="S22" s="3"/>
    </row>
    <row r="23" spans="1:19" ht="15.75" customHeight="1">
      <c r="A23" s="1"/>
      <c r="B23" s="7"/>
      <c r="C23" s="48"/>
      <c r="D23" s="50"/>
      <c r="E23" s="49"/>
      <c r="F23" s="7"/>
      <c r="G23" s="7"/>
      <c r="H23" s="7"/>
      <c r="I23" s="7"/>
      <c r="J23" s="48"/>
      <c r="K23" s="49"/>
      <c r="L23" s="7"/>
      <c r="M23" s="7"/>
      <c r="N23" s="48"/>
      <c r="O23" s="49"/>
      <c r="P23" s="48"/>
      <c r="Q23" s="49"/>
      <c r="R23" s="2"/>
      <c r="S23" s="3"/>
    </row>
    <row r="24" spans="1:19" ht="15.75" customHeight="1">
      <c r="A24" s="1"/>
      <c r="B24" s="7"/>
      <c r="C24" s="48"/>
      <c r="D24" s="50"/>
      <c r="E24" s="49"/>
      <c r="F24" s="7"/>
      <c r="G24" s="7"/>
      <c r="H24" s="7"/>
      <c r="I24" s="7"/>
      <c r="J24" s="48"/>
      <c r="K24" s="49"/>
      <c r="L24" s="7"/>
      <c r="M24" s="7"/>
      <c r="N24" s="48"/>
      <c r="O24" s="49"/>
      <c r="P24" s="48"/>
      <c r="Q24" s="49"/>
      <c r="R24" s="2"/>
      <c r="S24" s="3"/>
    </row>
    <row r="25" spans="1:19" ht="15.75" customHeight="1">
      <c r="A25" s="1"/>
      <c r="B25" s="7"/>
      <c r="C25" s="48"/>
      <c r="D25" s="50"/>
      <c r="E25" s="49"/>
      <c r="F25" s="7"/>
      <c r="G25" s="7"/>
      <c r="H25" s="7"/>
      <c r="I25" s="7"/>
      <c r="J25" s="48"/>
      <c r="K25" s="49"/>
      <c r="L25" s="7"/>
      <c r="M25" s="7"/>
      <c r="N25" s="48"/>
      <c r="O25" s="49"/>
      <c r="P25" s="48"/>
      <c r="Q25" s="49"/>
      <c r="R25" s="2"/>
      <c r="S25" s="3"/>
    </row>
    <row r="26" spans="1:19" ht="15.75" customHeight="1">
      <c r="A26" s="1"/>
      <c r="B26" s="7"/>
      <c r="C26" s="48"/>
      <c r="D26" s="50"/>
      <c r="E26" s="49"/>
      <c r="F26" s="7"/>
      <c r="G26" s="7"/>
      <c r="H26" s="7"/>
      <c r="I26" s="7"/>
      <c r="J26" s="48"/>
      <c r="K26" s="49"/>
      <c r="L26" s="7"/>
      <c r="M26" s="7"/>
      <c r="N26" s="48"/>
      <c r="O26" s="49"/>
      <c r="P26" s="48"/>
      <c r="Q26" s="49"/>
      <c r="R26" s="2"/>
      <c r="S26" s="3"/>
    </row>
    <row r="27" spans="1:19" ht="15.75" customHeight="1">
      <c r="A27" s="1"/>
      <c r="B27" s="7"/>
      <c r="C27" s="48"/>
      <c r="D27" s="50"/>
      <c r="E27" s="49"/>
      <c r="F27" s="7"/>
      <c r="G27" s="7"/>
      <c r="H27" s="7"/>
      <c r="I27" s="7"/>
      <c r="J27" s="48"/>
      <c r="K27" s="49"/>
      <c r="L27" s="7"/>
      <c r="M27" s="7"/>
      <c r="N27" s="48"/>
      <c r="O27" s="49"/>
      <c r="P27" s="48"/>
      <c r="Q27" s="49"/>
      <c r="R27" s="2"/>
      <c r="S27" s="3"/>
    </row>
    <row r="28" spans="1:19" ht="15.75" customHeight="1">
      <c r="A28" s="1"/>
      <c r="B28" s="7"/>
      <c r="C28" s="48"/>
      <c r="D28" s="50"/>
      <c r="E28" s="49"/>
      <c r="F28" s="7"/>
      <c r="G28" s="7"/>
      <c r="H28" s="7"/>
      <c r="I28" s="7"/>
      <c r="J28" s="48"/>
      <c r="K28" s="49"/>
      <c r="L28" s="7"/>
      <c r="M28" s="7"/>
      <c r="N28" s="48"/>
      <c r="O28" s="49"/>
      <c r="P28" s="48"/>
      <c r="Q28" s="49"/>
      <c r="R28" s="2"/>
      <c r="S28" s="3"/>
    </row>
    <row r="29" spans="1:19" ht="15.75" customHeight="1">
      <c r="A29" s="1"/>
      <c r="B29" s="7"/>
      <c r="C29" s="48"/>
      <c r="D29" s="50"/>
      <c r="E29" s="49"/>
      <c r="F29" s="7"/>
      <c r="G29" s="7"/>
      <c r="H29" s="7"/>
      <c r="I29" s="7"/>
      <c r="J29" s="48"/>
      <c r="K29" s="49"/>
      <c r="L29" s="7"/>
      <c r="M29" s="7"/>
      <c r="N29" s="48"/>
      <c r="O29" s="49"/>
      <c r="P29" s="48"/>
      <c r="Q29" s="49"/>
      <c r="R29" s="2"/>
      <c r="S29" s="3"/>
    </row>
    <row r="30" spans="1:19" ht="15.75" customHeight="1">
      <c r="A30" s="1"/>
      <c r="B30" s="7"/>
      <c r="C30" s="48"/>
      <c r="D30" s="50"/>
      <c r="E30" s="49"/>
      <c r="F30" s="7"/>
      <c r="G30" s="7"/>
      <c r="H30" s="7"/>
      <c r="I30" s="7"/>
      <c r="J30" s="48"/>
      <c r="K30" s="49"/>
      <c r="L30" s="7"/>
      <c r="M30" s="7"/>
      <c r="N30" s="48"/>
      <c r="O30" s="49"/>
      <c r="P30" s="48"/>
      <c r="Q30" s="49"/>
      <c r="R30" s="2"/>
      <c r="S30" s="3"/>
    </row>
    <row r="31" spans="1:19" ht="15.75" customHeight="1">
      <c r="A31" s="1"/>
      <c r="B31" s="7"/>
      <c r="C31" s="48"/>
      <c r="D31" s="50"/>
      <c r="E31" s="49"/>
      <c r="F31" s="7"/>
      <c r="G31" s="7"/>
      <c r="H31" s="7"/>
      <c r="I31" s="7"/>
      <c r="J31" s="48"/>
      <c r="K31" s="49"/>
      <c r="L31" s="7"/>
      <c r="M31" s="7"/>
      <c r="N31" s="48"/>
      <c r="O31" s="49"/>
      <c r="P31" s="48"/>
      <c r="Q31" s="49"/>
      <c r="R31" s="2"/>
      <c r="S31" s="3"/>
    </row>
    <row r="32" spans="1:19" ht="15.75" customHeight="1">
      <c r="A32" s="1"/>
      <c r="B32" s="7"/>
      <c r="C32" s="48"/>
      <c r="D32" s="50"/>
      <c r="E32" s="49"/>
      <c r="F32" s="7"/>
      <c r="G32" s="7"/>
      <c r="H32" s="7"/>
      <c r="I32" s="7"/>
      <c r="J32" s="48"/>
      <c r="K32" s="49"/>
      <c r="L32" s="7"/>
      <c r="M32" s="7"/>
      <c r="N32" s="48"/>
      <c r="O32" s="49"/>
      <c r="P32" s="48"/>
      <c r="Q32" s="49"/>
      <c r="R32" s="2"/>
      <c r="S32" s="3"/>
    </row>
    <row r="33" spans="1:19" ht="15.75" customHeight="1">
      <c r="A33" s="1"/>
      <c r="B33" s="7"/>
      <c r="C33" s="48"/>
      <c r="D33" s="50"/>
      <c r="E33" s="49"/>
      <c r="F33" s="7"/>
      <c r="G33" s="7"/>
      <c r="H33" s="7"/>
      <c r="I33" s="7"/>
      <c r="J33" s="48"/>
      <c r="K33" s="49"/>
      <c r="L33" s="7"/>
      <c r="M33" s="7"/>
      <c r="N33" s="48"/>
      <c r="O33" s="49"/>
      <c r="P33" s="48"/>
      <c r="Q33" s="49"/>
      <c r="R33" s="2"/>
      <c r="S33" s="3"/>
    </row>
    <row r="34" spans="1:19" ht="15.75" customHeight="1">
      <c r="A34" s="1"/>
      <c r="B34" s="7"/>
      <c r="C34" s="48"/>
      <c r="D34" s="50"/>
      <c r="E34" s="49"/>
      <c r="F34" s="7"/>
      <c r="G34" s="7"/>
      <c r="H34" s="7"/>
      <c r="I34" s="7"/>
      <c r="J34" s="48"/>
      <c r="K34" s="49"/>
      <c r="L34" s="7"/>
      <c r="M34" s="7"/>
      <c r="N34" s="48"/>
      <c r="O34" s="49"/>
      <c r="P34" s="48"/>
      <c r="Q34" s="49"/>
      <c r="R34" s="2"/>
      <c r="S34" s="3"/>
    </row>
    <row r="35" spans="1:19" ht="15.75" customHeight="1">
      <c r="A35" s="1"/>
      <c r="B35" s="7"/>
      <c r="C35" s="48"/>
      <c r="D35" s="50"/>
      <c r="E35" s="49"/>
      <c r="F35" s="7"/>
      <c r="G35" s="7"/>
      <c r="H35" s="7"/>
      <c r="I35" s="7"/>
      <c r="J35" s="48"/>
      <c r="K35" s="49"/>
      <c r="L35" s="7"/>
      <c r="M35" s="7"/>
      <c r="N35" s="48"/>
      <c r="O35" s="49"/>
      <c r="P35" s="48"/>
      <c r="Q35" s="49"/>
      <c r="R35" s="2"/>
      <c r="S35" s="3"/>
    </row>
    <row r="36" spans="1:19" ht="15.75" customHeight="1">
      <c r="A36" s="1"/>
      <c r="B36" s="7"/>
      <c r="C36" s="48"/>
      <c r="D36" s="50"/>
      <c r="E36" s="49"/>
      <c r="F36" s="7"/>
      <c r="G36" s="7"/>
      <c r="H36" s="7"/>
      <c r="I36" s="7"/>
      <c r="J36" s="48"/>
      <c r="K36" s="49"/>
      <c r="L36" s="7"/>
      <c r="M36" s="7"/>
      <c r="N36" s="48"/>
      <c r="O36" s="49"/>
      <c r="P36" s="48"/>
      <c r="Q36" s="49"/>
      <c r="R36" s="2"/>
      <c r="S36" s="3"/>
    </row>
    <row r="37" spans="1:19" ht="15.75" customHeight="1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"/>
      <c r="S37" s="3"/>
    </row>
    <row r="38" spans="1:19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customHeight="1"/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5">
    <mergeCell ref="C36:E36"/>
    <mergeCell ref="C23:E23"/>
    <mergeCell ref="C24:E24"/>
    <mergeCell ref="C25:E25"/>
    <mergeCell ref="C26:E26"/>
    <mergeCell ref="C27:E27"/>
    <mergeCell ref="C28:E28"/>
    <mergeCell ref="C29:E29"/>
    <mergeCell ref="C16:E16"/>
    <mergeCell ref="C17:E17"/>
    <mergeCell ref="C18:E18"/>
    <mergeCell ref="C19:E19"/>
    <mergeCell ref="C20:E20"/>
    <mergeCell ref="C21:E21"/>
    <mergeCell ref="C22:E22"/>
    <mergeCell ref="C30:E30"/>
    <mergeCell ref="C31:E31"/>
    <mergeCell ref="N21:O21"/>
    <mergeCell ref="P21:Q21"/>
    <mergeCell ref="N22:O22"/>
    <mergeCell ref="P22:Q22"/>
    <mergeCell ref="P23:Q23"/>
    <mergeCell ref="C32:E32"/>
    <mergeCell ref="C33:E33"/>
    <mergeCell ref="C34:E34"/>
    <mergeCell ref="C35:E35"/>
    <mergeCell ref="J22:K22"/>
    <mergeCell ref="J23:K23"/>
    <mergeCell ref="J24:K24"/>
    <mergeCell ref="J25:K25"/>
    <mergeCell ref="J26:K26"/>
    <mergeCell ref="J27:K27"/>
    <mergeCell ref="J28:K28"/>
    <mergeCell ref="N23:O23"/>
    <mergeCell ref="N24:O24"/>
    <mergeCell ref="N25:O25"/>
    <mergeCell ref="N34:O34"/>
    <mergeCell ref="J29:K29"/>
    <mergeCell ref="J30:K30"/>
    <mergeCell ref="J31:K31"/>
    <mergeCell ref="J32:K32"/>
    <mergeCell ref="J33:K33"/>
    <mergeCell ref="J34:K34"/>
    <mergeCell ref="J35:K35"/>
    <mergeCell ref="J36:K36"/>
    <mergeCell ref="B1:Q4"/>
    <mergeCell ref="B5:G6"/>
    <mergeCell ref="H5:K6"/>
    <mergeCell ref="L5:Q6"/>
    <mergeCell ref="B7:G7"/>
    <mergeCell ref="H7:K7"/>
    <mergeCell ref="L7:Q7"/>
    <mergeCell ref="B9:E10"/>
    <mergeCell ref="F9:G10"/>
    <mergeCell ref="H9:I10"/>
    <mergeCell ref="J9:K11"/>
    <mergeCell ref="L9:M11"/>
    <mergeCell ref="N9:O11"/>
    <mergeCell ref="P9:Q11"/>
    <mergeCell ref="C11:E11"/>
    <mergeCell ref="C12:E12"/>
    <mergeCell ref="J12:K12"/>
    <mergeCell ref="N12:O12"/>
    <mergeCell ref="P12:Q12"/>
    <mergeCell ref="C13:E13"/>
    <mergeCell ref="C14:E14"/>
    <mergeCell ref="C15:E15"/>
    <mergeCell ref="J15:K15"/>
    <mergeCell ref="N15:O15"/>
    <mergeCell ref="P15:Q15"/>
    <mergeCell ref="N13:O13"/>
    <mergeCell ref="P13:Q13"/>
    <mergeCell ref="N14:O14"/>
    <mergeCell ref="P14:Q14"/>
    <mergeCell ref="J16:K16"/>
    <mergeCell ref="N16:O16"/>
    <mergeCell ref="P16:Q16"/>
    <mergeCell ref="J13:K13"/>
    <mergeCell ref="J14:K14"/>
    <mergeCell ref="J17:K17"/>
    <mergeCell ref="J18:K18"/>
    <mergeCell ref="J19:K19"/>
    <mergeCell ref="J20:K20"/>
    <mergeCell ref="N19:O19"/>
    <mergeCell ref="N20:O20"/>
    <mergeCell ref="N17:O17"/>
    <mergeCell ref="P17:Q17"/>
    <mergeCell ref="N18:O18"/>
    <mergeCell ref="P18:Q18"/>
    <mergeCell ref="P19:Q19"/>
    <mergeCell ref="P20:Q20"/>
    <mergeCell ref="J21:K21"/>
    <mergeCell ref="P29:Q29"/>
    <mergeCell ref="P30:Q30"/>
    <mergeCell ref="P31:Q31"/>
    <mergeCell ref="P32:Q32"/>
    <mergeCell ref="P33:Q33"/>
    <mergeCell ref="P34:Q34"/>
    <mergeCell ref="P35:Q35"/>
    <mergeCell ref="P36:Q36"/>
    <mergeCell ref="P24:Q24"/>
    <mergeCell ref="P25:Q25"/>
    <mergeCell ref="N26:O26"/>
    <mergeCell ref="P26:Q26"/>
    <mergeCell ref="N27:O27"/>
    <mergeCell ref="P27:Q27"/>
    <mergeCell ref="P28:Q28"/>
    <mergeCell ref="N35:O35"/>
    <mergeCell ref="N36:O36"/>
    <mergeCell ref="N28:O28"/>
    <mergeCell ref="N29:O29"/>
    <mergeCell ref="N30:O30"/>
    <mergeCell ref="N31:O31"/>
    <mergeCell ref="N32:O32"/>
    <mergeCell ref="N33:O33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topLeftCell="A5" workbookViewId="0">
      <selection activeCell="J25" sqref="J25"/>
    </sheetView>
  </sheetViews>
  <sheetFormatPr defaultColWidth="14.42578125" defaultRowHeight="15" customHeight="1"/>
  <cols>
    <col min="1" max="1" width="7" customWidth="1"/>
    <col min="2" max="2" width="9.42578125" customWidth="1"/>
    <col min="3" max="3" width="20.28515625" customWidth="1"/>
    <col min="4" max="4" width="3" customWidth="1"/>
    <col min="5" max="5" width="2.85546875" customWidth="1"/>
    <col min="6" max="6" width="10.7109375" customWidth="1"/>
    <col min="7" max="7" width="8" customWidth="1"/>
    <col min="8" max="8" width="4.7109375" customWidth="1"/>
    <col min="9" max="9" width="11.42578125" customWidth="1"/>
    <col min="10" max="10" width="10.7109375" customWidth="1"/>
    <col min="11" max="11" width="11.42578125" customWidth="1"/>
    <col min="12" max="12" width="11.5703125" customWidth="1"/>
    <col min="13" max="14" width="10.7109375" customWidth="1"/>
    <col min="15" max="15" width="10.5703125" customWidth="1"/>
    <col min="16" max="16" width="9.42578125" customWidth="1"/>
    <col min="17" max="26" width="10.7109375" customWidth="1"/>
  </cols>
  <sheetData>
    <row r="1" spans="1:20" ht="15" customHeight="1">
      <c r="A1" s="3"/>
      <c r="B1" s="64" t="s">
        <v>17</v>
      </c>
      <c r="C1" s="72"/>
      <c r="D1" s="72"/>
      <c r="E1" s="72"/>
      <c r="F1" s="65"/>
      <c r="G1" s="3"/>
      <c r="H1" s="3"/>
      <c r="I1" s="64" t="s">
        <v>18</v>
      </c>
      <c r="J1" s="72"/>
      <c r="K1" s="72"/>
      <c r="L1" s="72"/>
      <c r="M1" s="72"/>
      <c r="N1" s="72"/>
      <c r="O1" s="72"/>
      <c r="P1" s="65"/>
      <c r="Q1" s="3"/>
    </row>
    <row r="2" spans="1:20" ht="15.75" customHeight="1">
      <c r="A2" s="3"/>
      <c r="B2" s="73"/>
      <c r="C2" s="74"/>
      <c r="D2" s="74"/>
      <c r="E2" s="74"/>
      <c r="F2" s="75"/>
      <c r="G2" s="3"/>
      <c r="H2" s="3"/>
      <c r="I2" s="73"/>
      <c r="J2" s="74"/>
      <c r="K2" s="74"/>
      <c r="L2" s="74"/>
      <c r="M2" s="74"/>
      <c r="N2" s="74"/>
      <c r="O2" s="74"/>
      <c r="P2" s="75"/>
      <c r="Q2" s="3"/>
    </row>
    <row r="3" spans="1:20">
      <c r="A3" s="9" t="s">
        <v>19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1" t="s">
        <v>25</v>
      </c>
      <c r="H3" s="3"/>
      <c r="I3" s="76" t="s">
        <v>26</v>
      </c>
      <c r="J3" s="69"/>
      <c r="K3" s="69"/>
      <c r="L3" s="70"/>
      <c r="M3" s="76" t="s">
        <v>27</v>
      </c>
      <c r="N3" s="69"/>
      <c r="O3" s="69"/>
      <c r="P3" s="71"/>
      <c r="Q3" s="12"/>
      <c r="R3" s="13"/>
      <c r="S3" s="13"/>
      <c r="T3" s="13"/>
    </row>
    <row r="4" spans="1:20">
      <c r="A4" s="14">
        <v>1</v>
      </c>
      <c r="B4" s="15" t="s">
        <v>28</v>
      </c>
      <c r="C4" s="15" t="s">
        <v>29</v>
      </c>
      <c r="D4" s="15">
        <v>5</v>
      </c>
      <c r="E4" s="15">
        <v>3</v>
      </c>
      <c r="F4" s="16" t="str">
        <f t="shared" ref="F4:F23" si="0">IF(E4="","Por Jugar",IF(D4="","Por jugar",IF(D4&gt;E4,"Victoria",IF(D4=E4,"Empate",IF(D4&lt;E4,"Derrota",)))))</f>
        <v>Victoria</v>
      </c>
      <c r="G4" s="17" t="str">
        <f t="shared" ref="G4:G23" si="1">IF(F4="Por Jugar","0",IF(F4="Derrota","0",IF(F4="Empate","1",IF(F4="Victoria","3"))))</f>
        <v>3</v>
      </c>
      <c r="H4" s="3"/>
      <c r="I4" s="18" t="s">
        <v>22</v>
      </c>
      <c r="J4" s="18" t="s">
        <v>23</v>
      </c>
      <c r="K4" s="19" t="s">
        <v>30</v>
      </c>
      <c r="L4" s="20" t="s">
        <v>25</v>
      </c>
      <c r="M4" s="18" t="s">
        <v>22</v>
      </c>
      <c r="N4" s="18" t="s">
        <v>23</v>
      </c>
      <c r="O4" s="19" t="s">
        <v>30</v>
      </c>
      <c r="P4" s="18" t="s">
        <v>25</v>
      </c>
      <c r="Q4" s="3"/>
      <c r="R4" s="21"/>
      <c r="S4" s="13"/>
      <c r="T4" s="21"/>
    </row>
    <row r="5" spans="1:20">
      <c r="A5" s="22">
        <v>2</v>
      </c>
      <c r="B5" s="23" t="s">
        <v>31</v>
      </c>
      <c r="C5" s="23" t="s">
        <v>32</v>
      </c>
      <c r="D5" s="23">
        <v>2</v>
      </c>
      <c r="E5" s="23">
        <v>3</v>
      </c>
      <c r="F5" s="16" t="str">
        <f t="shared" si="0"/>
        <v>Derrota</v>
      </c>
      <c r="G5" s="17" t="str">
        <f t="shared" si="1"/>
        <v>0</v>
      </c>
      <c r="H5" s="3"/>
      <c r="I5" s="24">
        <f t="shared" ref="I5:J5" si="2">SUM(D4,D6,D8,D10,D12,D15,D17,D19,D21,D23)</f>
        <v>38</v>
      </c>
      <c r="J5" s="25">
        <f t="shared" si="2"/>
        <v>23</v>
      </c>
      <c r="K5" s="25">
        <f>I5-J5</f>
        <v>15</v>
      </c>
      <c r="L5" s="26">
        <f>G4+G6+G8+G10+G12+G15+G17+G19+G21+G23</f>
        <v>10</v>
      </c>
      <c r="M5" s="24">
        <f t="shared" ref="M5:N5" si="3">SUM(D5,D7,D9,D11,D13,D14,D16,D18,D20,D22)</f>
        <v>22</v>
      </c>
      <c r="N5" s="25">
        <f t="shared" si="3"/>
        <v>23</v>
      </c>
      <c r="O5" s="25">
        <f>M5-N5</f>
        <v>-1</v>
      </c>
      <c r="P5" s="27">
        <f>G5+G7+G9+G11+G13+G14+G16+G18+G20+G22</f>
        <v>8</v>
      </c>
      <c r="Q5" s="28"/>
      <c r="R5" s="29"/>
      <c r="T5" s="29"/>
    </row>
    <row r="6" spans="1:20">
      <c r="A6" s="22">
        <v>3</v>
      </c>
      <c r="B6" s="23" t="s">
        <v>28</v>
      </c>
      <c r="C6" s="23" t="s">
        <v>33</v>
      </c>
      <c r="D6" s="23">
        <v>15</v>
      </c>
      <c r="E6" s="23">
        <v>2</v>
      </c>
      <c r="F6" s="16" t="str">
        <f t="shared" si="0"/>
        <v>Victoria</v>
      </c>
      <c r="G6" s="17" t="str">
        <f t="shared" si="1"/>
        <v>3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>
      <c r="A7" s="22">
        <v>4</v>
      </c>
      <c r="B7" s="23" t="s">
        <v>31</v>
      </c>
      <c r="C7" s="23" t="s">
        <v>34</v>
      </c>
      <c r="D7" s="23">
        <v>1</v>
      </c>
      <c r="E7" s="23">
        <v>1</v>
      </c>
      <c r="F7" s="16" t="str">
        <f t="shared" si="0"/>
        <v>Empate</v>
      </c>
      <c r="G7" s="17" t="str">
        <f t="shared" si="1"/>
        <v>1</v>
      </c>
      <c r="H7" s="3"/>
      <c r="I7" s="76" t="s">
        <v>26</v>
      </c>
      <c r="J7" s="69"/>
      <c r="K7" s="71"/>
      <c r="L7" s="12"/>
      <c r="M7" s="76" t="s">
        <v>27</v>
      </c>
      <c r="N7" s="69"/>
      <c r="O7" s="71"/>
      <c r="P7" s="12"/>
      <c r="Q7" s="3"/>
    </row>
    <row r="8" spans="1:20">
      <c r="A8" s="22">
        <v>5</v>
      </c>
      <c r="B8" s="23" t="s">
        <v>28</v>
      </c>
      <c r="C8" s="23" t="s">
        <v>35</v>
      </c>
      <c r="D8" s="23">
        <v>4</v>
      </c>
      <c r="E8" s="23">
        <v>7</v>
      </c>
      <c r="F8" s="16" t="str">
        <f t="shared" si="0"/>
        <v>Derrota</v>
      </c>
      <c r="G8" s="17" t="str">
        <f t="shared" si="1"/>
        <v>0</v>
      </c>
      <c r="H8" s="3"/>
      <c r="I8" s="18" t="s">
        <v>36</v>
      </c>
      <c r="J8" s="18" t="s">
        <v>37</v>
      </c>
      <c r="K8" s="18" t="s">
        <v>38</v>
      </c>
      <c r="L8" s="30"/>
      <c r="M8" s="18" t="s">
        <v>36</v>
      </c>
      <c r="N8" s="18" t="s">
        <v>37</v>
      </c>
      <c r="O8" s="18" t="s">
        <v>38</v>
      </c>
      <c r="P8" s="30"/>
      <c r="Q8" s="3"/>
    </row>
    <row r="9" spans="1:20">
      <c r="A9" s="22">
        <v>6</v>
      </c>
      <c r="B9" s="23" t="s">
        <v>31</v>
      </c>
      <c r="C9" s="23" t="s">
        <v>39</v>
      </c>
      <c r="D9" s="23">
        <v>1</v>
      </c>
      <c r="E9" s="23">
        <v>9</v>
      </c>
      <c r="F9" s="16" t="str">
        <f t="shared" si="0"/>
        <v>Derrota</v>
      </c>
      <c r="G9" s="17" t="str">
        <f t="shared" si="1"/>
        <v>0</v>
      </c>
      <c r="H9" s="3"/>
      <c r="I9" s="24">
        <f t="shared" ref="I9:J9" si="4">I5/10</f>
        <v>3.8</v>
      </c>
      <c r="J9" s="25">
        <f t="shared" si="4"/>
        <v>2.2999999999999998</v>
      </c>
      <c r="K9" s="27">
        <f>L5*100/30</f>
        <v>33.333333333333336</v>
      </c>
      <c r="L9" s="28"/>
      <c r="M9" s="24">
        <f t="shared" ref="M9:N9" si="5">M5/10</f>
        <v>2.2000000000000002</v>
      </c>
      <c r="N9" s="25">
        <f t="shared" si="5"/>
        <v>2.2999999999999998</v>
      </c>
      <c r="O9" s="27">
        <f>P5*100/30</f>
        <v>26.666666666666668</v>
      </c>
      <c r="P9" s="28"/>
      <c r="Q9" s="3"/>
    </row>
    <row r="10" spans="1:20">
      <c r="A10" s="22">
        <v>7</v>
      </c>
      <c r="B10" s="23" t="s">
        <v>28</v>
      </c>
      <c r="C10" s="23" t="s">
        <v>40</v>
      </c>
      <c r="D10" s="23">
        <v>4</v>
      </c>
      <c r="E10" s="23">
        <v>6</v>
      </c>
      <c r="F10" s="16" t="str">
        <f t="shared" si="0"/>
        <v>Derrota</v>
      </c>
      <c r="G10" s="17" t="str">
        <f t="shared" si="1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>
      <c r="A11" s="22">
        <v>8</v>
      </c>
      <c r="B11" s="23" t="s">
        <v>31</v>
      </c>
      <c r="C11" s="23" t="s">
        <v>41</v>
      </c>
      <c r="D11" s="23">
        <v>2</v>
      </c>
      <c r="E11" s="23">
        <v>5</v>
      </c>
      <c r="F11" s="16" t="str">
        <f t="shared" si="0"/>
        <v>Derrota</v>
      </c>
      <c r="G11" s="17" t="str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>
      <c r="A12" s="22">
        <v>9</v>
      </c>
      <c r="B12" s="23" t="s">
        <v>28</v>
      </c>
      <c r="C12" s="23" t="s">
        <v>42</v>
      </c>
      <c r="D12" s="23">
        <v>4</v>
      </c>
      <c r="E12" s="23">
        <v>4</v>
      </c>
      <c r="F12" s="16" t="str">
        <f t="shared" si="0"/>
        <v>Empate</v>
      </c>
      <c r="G12" s="17" t="str">
        <f t="shared" si="1"/>
        <v>1</v>
      </c>
      <c r="H12" s="3"/>
      <c r="I12" s="77" t="s">
        <v>43</v>
      </c>
      <c r="J12" s="78"/>
      <c r="K12" s="78"/>
      <c r="L12" s="78"/>
      <c r="M12" s="78"/>
      <c r="N12" s="78"/>
      <c r="O12" s="79"/>
      <c r="P12" s="3"/>
      <c r="Q12" s="3"/>
    </row>
    <row r="13" spans="1:20">
      <c r="A13" s="22">
        <v>10</v>
      </c>
      <c r="B13" s="23" t="s">
        <v>31</v>
      </c>
      <c r="C13" s="23" t="s">
        <v>44</v>
      </c>
      <c r="D13" s="23">
        <v>4</v>
      </c>
      <c r="E13" s="23">
        <v>4</v>
      </c>
      <c r="F13" s="16" t="str">
        <f t="shared" si="0"/>
        <v>Empate</v>
      </c>
      <c r="G13" s="17" t="str">
        <f t="shared" si="1"/>
        <v>1</v>
      </c>
      <c r="H13" s="3"/>
      <c r="I13" s="18" t="s">
        <v>22</v>
      </c>
      <c r="J13" s="18" t="s">
        <v>23</v>
      </c>
      <c r="K13" s="18" t="s">
        <v>36</v>
      </c>
      <c r="L13" s="18" t="s">
        <v>37</v>
      </c>
      <c r="M13" s="18" t="s">
        <v>30</v>
      </c>
      <c r="N13" s="18" t="s">
        <v>25</v>
      </c>
      <c r="O13" s="18" t="s">
        <v>38</v>
      </c>
      <c r="P13" s="3"/>
      <c r="Q13" s="3"/>
    </row>
    <row r="14" spans="1:20">
      <c r="A14" s="22">
        <v>11</v>
      </c>
      <c r="B14" s="23" t="s">
        <v>31</v>
      </c>
      <c r="C14" s="23" t="s">
        <v>29</v>
      </c>
      <c r="D14" s="23">
        <v>3</v>
      </c>
      <c r="E14" s="23">
        <v>1</v>
      </c>
      <c r="F14" s="16" t="str">
        <f t="shared" si="0"/>
        <v>Victoria</v>
      </c>
      <c r="G14" s="17" t="str">
        <f t="shared" si="1"/>
        <v>3</v>
      </c>
      <c r="H14" s="3"/>
      <c r="I14" s="24">
        <f t="shared" ref="I14:J14" si="6">I5+M5</f>
        <v>60</v>
      </c>
      <c r="J14" s="25">
        <f t="shared" si="6"/>
        <v>46</v>
      </c>
      <c r="K14" s="25">
        <f t="shared" ref="K14:L14" si="7">I14/20</f>
        <v>3</v>
      </c>
      <c r="L14" s="25">
        <f t="shared" si="7"/>
        <v>2.2999999999999998</v>
      </c>
      <c r="M14" s="25">
        <f>I14-J14</f>
        <v>14</v>
      </c>
      <c r="N14" s="25">
        <f>L5+P5</f>
        <v>18</v>
      </c>
      <c r="O14" s="31">
        <f>N14*100/60</f>
        <v>30</v>
      </c>
      <c r="P14" s="3"/>
      <c r="Q14" s="3"/>
    </row>
    <row r="15" spans="1:20">
      <c r="A15" s="22">
        <v>12</v>
      </c>
      <c r="B15" s="23" t="s">
        <v>28</v>
      </c>
      <c r="C15" s="23" t="s">
        <v>32</v>
      </c>
      <c r="D15" s="23">
        <v>6</v>
      </c>
      <c r="E15" s="23">
        <v>1</v>
      </c>
      <c r="F15" s="16" t="str">
        <f t="shared" si="0"/>
        <v>Victoria</v>
      </c>
      <c r="G15" s="17" t="str">
        <f t="shared" si="1"/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>
      <c r="A16" s="22">
        <v>13</v>
      </c>
      <c r="B16" s="23" t="s">
        <v>31</v>
      </c>
      <c r="C16" s="23" t="s">
        <v>33</v>
      </c>
      <c r="D16" s="23">
        <v>9</v>
      </c>
      <c r="E16" s="23">
        <v>0</v>
      </c>
      <c r="F16" s="16" t="str">
        <f t="shared" si="0"/>
        <v>Victoria</v>
      </c>
      <c r="G16" s="17" t="str">
        <f t="shared" si="1"/>
        <v>3</v>
      </c>
      <c r="H16" s="3"/>
      <c r="I16" s="3"/>
      <c r="J16" s="3"/>
      <c r="K16" s="3"/>
      <c r="L16" s="64" t="s">
        <v>45</v>
      </c>
      <c r="M16" s="65"/>
      <c r="N16" s="3"/>
      <c r="O16" s="3"/>
      <c r="P16" s="3"/>
      <c r="Q16" s="3"/>
    </row>
    <row r="17" spans="1:17">
      <c r="A17" s="22">
        <v>14</v>
      </c>
      <c r="B17" s="23" t="s">
        <v>28</v>
      </c>
      <c r="C17" s="23" t="s">
        <v>34</v>
      </c>
      <c r="D17" s="23"/>
      <c r="E17" s="23"/>
      <c r="F17" s="15" t="str">
        <f t="shared" si="0"/>
        <v>Por Jugar</v>
      </c>
      <c r="G17" s="17" t="str">
        <f t="shared" si="1"/>
        <v>0</v>
      </c>
      <c r="H17" s="3"/>
      <c r="I17" s="3"/>
      <c r="J17" s="3"/>
      <c r="K17" s="3"/>
      <c r="L17" s="66"/>
      <c r="M17" s="67"/>
      <c r="N17" s="3"/>
      <c r="O17" s="3"/>
      <c r="P17" s="3"/>
      <c r="Q17" s="3"/>
    </row>
    <row r="18" spans="1:17">
      <c r="A18" s="22">
        <v>15</v>
      </c>
      <c r="B18" s="23" t="s">
        <v>31</v>
      </c>
      <c r="C18" s="23" t="s">
        <v>35</v>
      </c>
      <c r="D18" s="23"/>
      <c r="E18" s="23"/>
      <c r="F18" s="15" t="str">
        <f t="shared" si="0"/>
        <v>Por Jugar</v>
      </c>
      <c r="G18" s="17" t="str">
        <f t="shared" si="1"/>
        <v>0</v>
      </c>
      <c r="H18" s="3"/>
      <c r="I18" s="3"/>
      <c r="J18" s="68" t="s">
        <v>26</v>
      </c>
      <c r="K18" s="69"/>
      <c r="L18" s="70"/>
      <c r="M18" s="68" t="s">
        <v>27</v>
      </c>
      <c r="N18" s="69"/>
      <c r="O18" s="71"/>
      <c r="P18" s="3"/>
      <c r="Q18" s="3"/>
    </row>
    <row r="19" spans="1:17">
      <c r="A19" s="22">
        <v>16</v>
      </c>
      <c r="B19" s="23" t="s">
        <v>28</v>
      </c>
      <c r="C19" s="23" t="s">
        <v>39</v>
      </c>
      <c r="D19" s="23"/>
      <c r="E19" s="23"/>
      <c r="F19" s="15" t="str">
        <f t="shared" si="0"/>
        <v>Por Jugar</v>
      </c>
      <c r="G19" s="17" t="str">
        <f t="shared" si="1"/>
        <v>0</v>
      </c>
      <c r="H19" s="3"/>
      <c r="I19" s="3"/>
      <c r="J19" s="18" t="s">
        <v>22</v>
      </c>
      <c r="K19" s="18" t="s">
        <v>23</v>
      </c>
      <c r="L19" s="20" t="s">
        <v>25</v>
      </c>
      <c r="M19" s="18" t="s">
        <v>22</v>
      </c>
      <c r="N19" s="18" t="s">
        <v>23</v>
      </c>
      <c r="O19" s="18" t="s">
        <v>25</v>
      </c>
      <c r="P19" s="3"/>
      <c r="Q19" s="3"/>
    </row>
    <row r="20" spans="1:17">
      <c r="A20" s="22">
        <v>17</v>
      </c>
      <c r="B20" s="23" t="s">
        <v>31</v>
      </c>
      <c r="C20" s="23" t="s">
        <v>40</v>
      </c>
      <c r="D20" s="23"/>
      <c r="E20" s="23"/>
      <c r="F20" s="15" t="str">
        <f t="shared" si="0"/>
        <v>Por Jugar</v>
      </c>
      <c r="G20" s="17" t="str">
        <f t="shared" si="1"/>
        <v>0</v>
      </c>
      <c r="H20" s="3"/>
      <c r="I20" s="3"/>
      <c r="J20" s="14">
        <v>40</v>
      </c>
      <c r="K20" s="15">
        <v>30</v>
      </c>
      <c r="L20" s="32">
        <v>16</v>
      </c>
      <c r="M20" s="14">
        <v>30</v>
      </c>
      <c r="N20" s="15">
        <v>32</v>
      </c>
      <c r="O20" s="17">
        <v>12</v>
      </c>
      <c r="P20" s="3"/>
      <c r="Q20" s="3"/>
    </row>
    <row r="21" spans="1:17" ht="15.75" customHeight="1">
      <c r="A21" s="22">
        <v>18</v>
      </c>
      <c r="B21" s="23" t="s">
        <v>28</v>
      </c>
      <c r="C21" s="23" t="s">
        <v>41</v>
      </c>
      <c r="D21" s="23"/>
      <c r="E21" s="23"/>
      <c r="F21" s="15" t="str">
        <f t="shared" si="0"/>
        <v>Por Jugar</v>
      </c>
      <c r="G21" s="17" t="str">
        <f t="shared" si="1"/>
        <v>0</v>
      </c>
      <c r="H21" s="3"/>
      <c r="I21" s="3"/>
      <c r="J21" s="33" t="str">
        <f>IF(I5&lt;J20,"Fracaso",IF(I5&gt;=J20ç,"Conseguido"))</f>
        <v>Fracaso</v>
      </c>
      <c r="K21" s="34" t="str">
        <f>IF(J5&gt;K20,"Fracaso",IF(J5&lt;=K20,"Conseguido",))</f>
        <v>Conseguido</v>
      </c>
      <c r="L21" s="35" t="str">
        <f>IF(L5&gt;=L20,"Conseguido",IF(L5&lt;L20,"Fracaso"))</f>
        <v>Fracaso</v>
      </c>
      <c r="M21" s="33" t="str">
        <f>IF(M5&gt;=M20,"Conseguido",IF(M5&lt;M20,"Fracaso",))</f>
        <v>Fracaso</v>
      </c>
      <c r="N21" s="34" t="str">
        <f>IF(N5&gt;N20,"Fracaso",IF(N5&lt;=N20,"Conseguido",))</f>
        <v>Conseguido</v>
      </c>
      <c r="O21" s="36" t="str">
        <f>IF(P5&gt;=O20,"Conseguido",IF(P5&lt;O20,"Fracaso",))</f>
        <v>Fracaso</v>
      </c>
      <c r="P21" s="3"/>
      <c r="Q21" s="3"/>
    </row>
    <row r="22" spans="1:17" ht="15.75" customHeight="1">
      <c r="A22" s="22">
        <v>19</v>
      </c>
      <c r="B22" s="23" t="s">
        <v>31</v>
      </c>
      <c r="C22" s="23" t="s">
        <v>42</v>
      </c>
      <c r="D22" s="23"/>
      <c r="E22" s="23"/>
      <c r="F22" s="15" t="str">
        <f t="shared" si="0"/>
        <v>Por Jugar</v>
      </c>
      <c r="G22" s="17" t="str">
        <f t="shared" si="1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37">
        <v>20</v>
      </c>
      <c r="B23" s="38" t="s">
        <v>28</v>
      </c>
      <c r="C23" s="38" t="s">
        <v>46</v>
      </c>
      <c r="D23" s="38"/>
      <c r="E23" s="38"/>
      <c r="F23" s="25" t="str">
        <f t="shared" si="0"/>
        <v>Por Jugar</v>
      </c>
      <c r="G23" s="27" t="str">
        <f t="shared" si="1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customHeight="1">
      <c r="A24" s="28"/>
      <c r="B24" s="28"/>
      <c r="C24" s="3"/>
      <c r="D24" s="3"/>
      <c r="E24" s="3"/>
      <c r="F24" s="28"/>
      <c r="G24" s="28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>
      <c r="A25" s="28"/>
      <c r="B25" s="28"/>
      <c r="C25" s="3"/>
      <c r="D25" s="3"/>
      <c r="E25" s="3"/>
      <c r="F25" s="28"/>
      <c r="G25" s="28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>
      <c r="A26" s="28"/>
      <c r="B26" s="28"/>
      <c r="C26" s="3"/>
      <c r="D26" s="3"/>
      <c r="E26" s="3"/>
      <c r="F26" s="28"/>
      <c r="G26" s="28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>
      <c r="A27" s="28"/>
      <c r="B27" s="28"/>
      <c r="C27" s="3"/>
      <c r="D27" s="3"/>
      <c r="E27" s="3"/>
      <c r="F27" s="28"/>
      <c r="G27" s="28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>
      <c r="A28" s="28"/>
      <c r="B28" s="28"/>
      <c r="C28" s="3"/>
      <c r="D28" s="3"/>
      <c r="E28" s="3"/>
      <c r="F28" s="28"/>
      <c r="G28" s="2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>
      <c r="A29" s="28"/>
      <c r="B29" s="28"/>
      <c r="C29" s="3"/>
      <c r="D29" s="3"/>
      <c r="E29" s="3"/>
      <c r="F29" s="28"/>
      <c r="G29" s="28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>
      <c r="A30" s="28"/>
      <c r="B30" s="28"/>
      <c r="C30" s="3"/>
      <c r="D30" s="3"/>
      <c r="E30" s="3"/>
      <c r="F30" s="28"/>
      <c r="G30" s="28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>
      <c r="A31" s="28"/>
      <c r="B31" s="28"/>
      <c r="C31" s="3"/>
      <c r="D31" s="3"/>
      <c r="E31" s="3"/>
      <c r="F31" s="28"/>
      <c r="G31" s="28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customHeight="1">
      <c r="A32" s="28"/>
      <c r="B32" s="28"/>
      <c r="C32" s="3"/>
      <c r="D32" s="3"/>
      <c r="E32" s="3"/>
      <c r="F32" s="28"/>
      <c r="G32" s="28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7" ht="15.75" customHeight="1">
      <c r="A33" s="29"/>
      <c r="B33" s="29"/>
      <c r="F33" s="29"/>
      <c r="G33" s="29"/>
    </row>
    <row r="34" spans="1:7" ht="15.75" customHeight="1">
      <c r="A34" s="29"/>
      <c r="B34" s="29"/>
      <c r="F34" s="29"/>
      <c r="G34" s="29"/>
    </row>
    <row r="35" spans="1:7" ht="15.75" customHeight="1">
      <c r="A35" s="29"/>
      <c r="B35" s="29"/>
      <c r="F35" s="29"/>
      <c r="G35" s="29"/>
    </row>
    <row r="36" spans="1:7" ht="15.75" customHeight="1">
      <c r="A36" s="29"/>
      <c r="B36" s="29"/>
      <c r="F36" s="29"/>
      <c r="G36" s="29"/>
    </row>
    <row r="37" spans="1:7" ht="15.75" customHeight="1">
      <c r="A37" s="29"/>
      <c r="B37" s="29"/>
      <c r="F37" s="29"/>
      <c r="G37" s="29"/>
    </row>
    <row r="38" spans="1:7" ht="15.75" customHeight="1">
      <c r="A38" s="29"/>
      <c r="B38" s="29"/>
      <c r="F38" s="29"/>
      <c r="G38" s="29"/>
    </row>
    <row r="39" spans="1:7" ht="15.75" customHeight="1">
      <c r="A39" s="29"/>
      <c r="B39" s="29"/>
      <c r="F39" s="29"/>
      <c r="G39" s="29"/>
    </row>
    <row r="40" spans="1:7" ht="15.75" customHeight="1">
      <c r="A40" s="29"/>
      <c r="B40" s="29"/>
      <c r="F40" s="29"/>
      <c r="G40" s="29"/>
    </row>
    <row r="41" spans="1:7" ht="15.75" customHeight="1">
      <c r="A41" s="29"/>
      <c r="B41" s="29"/>
      <c r="F41" s="29"/>
      <c r="G41" s="29"/>
    </row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L16:M17"/>
    <mergeCell ref="J18:L18"/>
    <mergeCell ref="M18:O18"/>
    <mergeCell ref="B1:F2"/>
    <mergeCell ref="I1:P2"/>
    <mergeCell ref="I3:L3"/>
    <mergeCell ref="M3:P3"/>
    <mergeCell ref="I7:K7"/>
    <mergeCell ref="M7:O7"/>
    <mergeCell ref="I12:O12"/>
  </mergeCells>
  <conditionalFormatting sqref="F4:F23">
    <cfRule type="containsText" dxfId="16" priority="1" operator="containsText" text="Derrota">
      <formula>NOT(ISERROR(SEARCH(("Derrota"),(F4))))</formula>
    </cfRule>
  </conditionalFormatting>
  <conditionalFormatting sqref="F4:F23">
    <cfRule type="containsText" dxfId="15" priority="2" operator="containsText" text="Victoria">
      <formula>NOT(ISERROR(SEARCH(("Victoria"),(F4))))</formula>
    </cfRule>
  </conditionalFormatting>
  <conditionalFormatting sqref="F4:F23">
    <cfRule type="containsText" dxfId="14" priority="3" operator="containsText" text="Empate">
      <formula>NOT(ISERROR(SEARCH(("Empate"),(F4))))</formula>
    </cfRule>
  </conditionalFormatting>
  <conditionalFormatting sqref="F4:F23">
    <cfRule type="containsText" dxfId="13" priority="4" operator="containsText" text="Empate">
      <formula>NOT(ISERROR(SEARCH(("Empate"),(F4))))</formula>
    </cfRule>
  </conditionalFormatting>
  <conditionalFormatting sqref="J21">
    <cfRule type="containsText" dxfId="12" priority="5" operator="containsText" text="Fracaso">
      <formula>NOT(ISERROR(SEARCH(("Fracaso"),(J21))))</formula>
    </cfRule>
  </conditionalFormatting>
  <conditionalFormatting sqref="J21">
    <cfRule type="containsText" dxfId="11" priority="6" operator="containsText" text="Conseguido">
      <formula>NOT(ISERROR(SEARCH(("Conseguido"),(J21))))</formula>
    </cfRule>
  </conditionalFormatting>
  <conditionalFormatting sqref="K21">
    <cfRule type="containsText" dxfId="10" priority="7" operator="containsText" text="Conseguido">
      <formula>NOT(ISERROR(SEARCH(("Conseguido"),(K21))))</formula>
    </cfRule>
  </conditionalFormatting>
  <conditionalFormatting sqref="K21">
    <cfRule type="containsText" dxfId="9" priority="8" operator="containsText" text="Fracaso">
      <formula>NOT(ISERROR(SEARCH(("Fracaso"),(K21))))</formula>
    </cfRule>
  </conditionalFormatting>
  <conditionalFormatting sqref="L21">
    <cfRule type="containsText" dxfId="8" priority="9" operator="containsText" text="Fracaso">
      <formula>NOT(ISERROR(SEARCH(("Fracaso"),(L21))))</formula>
    </cfRule>
  </conditionalFormatting>
  <conditionalFormatting sqref="L21">
    <cfRule type="containsText" dxfId="7" priority="10" operator="containsText" text="Conseguido">
      <formula>NOT(ISERROR(SEARCH(("Conseguido"),(L21))))</formula>
    </cfRule>
  </conditionalFormatting>
  <conditionalFormatting sqref="M21">
    <cfRule type="containsText" dxfId="6" priority="11" operator="containsText" text="Conseguido">
      <formula>NOT(ISERROR(SEARCH(("Conseguido"),(M21))))</formula>
    </cfRule>
  </conditionalFormatting>
  <conditionalFormatting sqref="M21">
    <cfRule type="containsText" dxfId="5" priority="12" operator="containsText" text="Fracaso">
      <formula>NOT(ISERROR(SEARCH(("Fracaso"),(M21))))</formula>
    </cfRule>
  </conditionalFormatting>
  <conditionalFormatting sqref="N21">
    <cfRule type="containsText" dxfId="4" priority="13" operator="containsText" text="Fracaso">
      <formula>NOT(ISERROR(SEARCH(("Fracaso"),(N21))))</formula>
    </cfRule>
  </conditionalFormatting>
  <conditionalFormatting sqref="N21">
    <cfRule type="containsText" dxfId="3" priority="14" operator="containsText" text="Conseguido">
      <formula>NOT(ISERROR(SEARCH(("Conseguido"),(N21))))</formula>
    </cfRule>
  </conditionalFormatting>
  <conditionalFormatting sqref="O21">
    <cfRule type="containsText" dxfId="2" priority="15" operator="containsText" text="Fracaso">
      <formula>NOT(ISERROR(SEARCH(("Fracaso"),(O21))))</formula>
    </cfRule>
  </conditionalFormatting>
  <conditionalFormatting sqref="O21">
    <cfRule type="containsText" dxfId="1" priority="16" operator="containsText" text="Conseguido">
      <formula>NOT(ISERROR(SEARCH(("Conseguido"),(O21))))</formula>
    </cfRule>
  </conditionalFormatting>
  <conditionalFormatting sqref="O21">
    <cfRule type="containsText" dxfId="0" priority="17" operator="containsText" text="Conseguido">
      <formula>NOT(ISERROR(SEARCH(("Conseguido"),(O21))))</formula>
    </cfRule>
  </conditionalFormatting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00"/>
  <sheetViews>
    <sheetView workbookViewId="0">
      <selection activeCell="C6" sqref="C6"/>
    </sheetView>
  </sheetViews>
  <sheetFormatPr defaultColWidth="14.42578125" defaultRowHeight="15" customHeight="1"/>
  <cols>
    <col min="1" max="1" width="10.7109375" style="40" customWidth="1"/>
    <col min="2" max="2" width="7.5703125" style="40" customWidth="1"/>
    <col min="3" max="3" width="36.42578125" style="40" customWidth="1"/>
    <col min="4" max="6" width="12.140625" style="40" customWidth="1"/>
    <col min="7" max="7" width="12" style="40" customWidth="1"/>
    <col min="8" max="8" width="10.7109375" style="40" customWidth="1"/>
    <col min="9" max="9" width="13.140625" style="40" customWidth="1"/>
    <col min="10" max="10" width="11.5703125" style="40" customWidth="1"/>
    <col min="11" max="12" width="11.7109375" style="40" customWidth="1"/>
    <col min="13" max="13" width="10.7109375" style="40" customWidth="1"/>
    <col min="14" max="26" width="10.7109375" customWidth="1"/>
  </cols>
  <sheetData>
    <row r="1" spans="1:18" ht="15.75">
      <c r="A1" s="39"/>
      <c r="B1" s="80" t="s">
        <v>47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  <c r="P1" s="3"/>
      <c r="Q1" s="3"/>
      <c r="R1" s="3"/>
    </row>
    <row r="2" spans="1:18" ht="15.75">
      <c r="A2" s="39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3"/>
      <c r="O2" s="3"/>
      <c r="P2" s="3"/>
      <c r="Q2" s="3"/>
      <c r="R2" s="3"/>
    </row>
    <row r="3" spans="1:18" ht="15.75">
      <c r="A3" s="39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3"/>
      <c r="O3" s="3"/>
      <c r="P3" s="3"/>
      <c r="Q3" s="3"/>
      <c r="R3" s="3"/>
    </row>
    <row r="4" spans="1:18" ht="15.75">
      <c r="A4" s="39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3"/>
      <c r="O4" s="3"/>
      <c r="P4" s="3"/>
      <c r="Q4" s="3"/>
      <c r="R4" s="3"/>
    </row>
    <row r="5" spans="1:18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"/>
      <c r="O5" s="3"/>
      <c r="P5" s="3"/>
      <c r="Q5" s="3"/>
      <c r="R5" s="3"/>
    </row>
    <row r="6" spans="1:18" ht="15.75">
      <c r="A6" s="39"/>
      <c r="B6" s="41" t="s">
        <v>48</v>
      </c>
      <c r="C6" s="42"/>
      <c r="E6" s="41" t="s">
        <v>49</v>
      </c>
      <c r="F6" s="42"/>
      <c r="H6" s="41" t="s">
        <v>50</v>
      </c>
      <c r="I6" s="42"/>
      <c r="K6" s="41" t="s">
        <v>51</v>
      </c>
      <c r="L6" s="43"/>
      <c r="M6" s="44"/>
      <c r="N6" s="3"/>
      <c r="O6" s="3"/>
      <c r="P6" s="3"/>
      <c r="Q6" s="3"/>
      <c r="R6" s="3"/>
    </row>
    <row r="7" spans="1:18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"/>
      <c r="O7" s="3"/>
      <c r="P7" s="3"/>
      <c r="Q7" s="3"/>
      <c r="R7" s="3"/>
    </row>
    <row r="8" spans="1:18" ht="15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"/>
      <c r="O8" s="3"/>
      <c r="P8" s="3"/>
      <c r="Q8" s="3"/>
      <c r="R8" s="3"/>
    </row>
    <row r="9" spans="1:18" ht="15.75">
      <c r="A9" s="39"/>
      <c r="B9" s="41" t="s">
        <v>52</v>
      </c>
      <c r="C9" s="42"/>
      <c r="E9" s="41" t="s">
        <v>53</v>
      </c>
      <c r="F9" s="43"/>
      <c r="G9" s="43"/>
      <c r="H9" s="43"/>
      <c r="I9" s="44"/>
      <c r="J9" s="39"/>
      <c r="K9" s="39"/>
      <c r="L9" s="39"/>
      <c r="M9" s="39"/>
      <c r="N9" s="3"/>
      <c r="O9" s="3"/>
      <c r="P9" s="3"/>
      <c r="Q9" s="3"/>
      <c r="R9" s="3"/>
    </row>
    <row r="10" spans="1:18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"/>
      <c r="O10" s="3"/>
      <c r="P10" s="3"/>
      <c r="Q10" s="3"/>
      <c r="R10" s="3"/>
    </row>
    <row r="11" spans="1:18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"/>
      <c r="O11" s="3"/>
      <c r="P11" s="3"/>
      <c r="Q11" s="3"/>
      <c r="R11" s="3"/>
    </row>
    <row r="12" spans="1:18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"/>
      <c r="O12" s="3"/>
      <c r="P12" s="3"/>
      <c r="Q12" s="3"/>
      <c r="R12" s="3"/>
    </row>
    <row r="13" spans="1:18" ht="16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"/>
      <c r="O13" s="3"/>
      <c r="P13" s="3"/>
      <c r="Q13" s="3"/>
      <c r="R13" s="3"/>
    </row>
    <row r="14" spans="1:18" ht="39" customHeight="1">
      <c r="A14" s="39"/>
      <c r="B14" s="89" t="s">
        <v>4</v>
      </c>
      <c r="C14" s="90"/>
      <c r="D14" s="91" t="s">
        <v>54</v>
      </c>
      <c r="E14" s="92"/>
      <c r="F14" s="92"/>
      <c r="G14" s="93"/>
      <c r="H14" s="94" t="s">
        <v>55</v>
      </c>
      <c r="I14" s="91" t="s">
        <v>56</v>
      </c>
      <c r="J14" s="92"/>
      <c r="K14" s="92"/>
      <c r="L14" s="93"/>
      <c r="M14" s="94" t="s">
        <v>55</v>
      </c>
      <c r="N14" s="3"/>
      <c r="O14" s="3"/>
      <c r="P14" s="3"/>
      <c r="Q14" s="3"/>
      <c r="R14" s="3"/>
    </row>
    <row r="15" spans="1:18" ht="96.75" customHeight="1">
      <c r="A15" s="39"/>
      <c r="B15" s="45" t="s">
        <v>11</v>
      </c>
      <c r="C15" s="45" t="s">
        <v>57</v>
      </c>
      <c r="D15" s="46" t="s">
        <v>58</v>
      </c>
      <c r="E15" s="46" t="s">
        <v>59</v>
      </c>
      <c r="F15" s="46" t="s">
        <v>58</v>
      </c>
      <c r="G15" s="46" t="s">
        <v>59</v>
      </c>
      <c r="H15" s="95"/>
      <c r="I15" s="46" t="s">
        <v>58</v>
      </c>
      <c r="J15" s="46" t="s">
        <v>59</v>
      </c>
      <c r="K15" s="46" t="s">
        <v>58</v>
      </c>
      <c r="L15" s="46" t="s">
        <v>59</v>
      </c>
      <c r="M15" s="95"/>
      <c r="N15" s="3"/>
      <c r="O15" s="3"/>
      <c r="P15" s="3"/>
      <c r="Q15" s="3"/>
      <c r="R15" s="3"/>
    </row>
    <row r="16" spans="1:18" ht="15.75">
      <c r="A16" s="3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"/>
      <c r="O16" s="3"/>
      <c r="P16" s="3"/>
      <c r="Q16" s="3"/>
      <c r="R16" s="3"/>
    </row>
    <row r="17" spans="1:18" ht="15.75">
      <c r="A17" s="3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  <c r="O17" s="3"/>
      <c r="P17" s="3"/>
      <c r="Q17" s="3"/>
      <c r="R17" s="3"/>
    </row>
    <row r="18" spans="1:18" ht="15.75">
      <c r="A18" s="3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"/>
      <c r="O18" s="3"/>
      <c r="P18" s="3"/>
      <c r="Q18" s="3"/>
      <c r="R18" s="3"/>
    </row>
    <row r="19" spans="1:18" ht="15.75">
      <c r="A19" s="3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"/>
      <c r="O19" s="3"/>
      <c r="P19" s="3"/>
      <c r="Q19" s="3"/>
      <c r="R19" s="3"/>
    </row>
    <row r="20" spans="1:18" ht="15.75">
      <c r="A20" s="39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"/>
      <c r="O20" s="3"/>
      <c r="P20" s="3"/>
      <c r="Q20" s="3"/>
      <c r="R20" s="3"/>
    </row>
    <row r="21" spans="1:18" ht="15.75" customHeight="1">
      <c r="A21" s="39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"/>
      <c r="O21" s="3"/>
      <c r="P21" s="3"/>
      <c r="Q21" s="3"/>
      <c r="R21" s="3"/>
    </row>
    <row r="22" spans="1:18" ht="15.75" customHeight="1">
      <c r="A22" s="3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"/>
      <c r="O22" s="3"/>
      <c r="P22" s="3"/>
      <c r="Q22" s="3"/>
      <c r="R22" s="3"/>
    </row>
    <row r="23" spans="1:18" ht="15.75" customHeight="1">
      <c r="A23" s="3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3"/>
      <c r="O23" s="3"/>
      <c r="P23" s="3"/>
      <c r="Q23" s="3"/>
      <c r="R23" s="3"/>
    </row>
    <row r="24" spans="1:18" ht="15.75" customHeight="1">
      <c r="A24" s="3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"/>
      <c r="O24" s="3"/>
      <c r="P24" s="3"/>
      <c r="Q24" s="3"/>
      <c r="R24" s="3"/>
    </row>
    <row r="25" spans="1:18" ht="15.75" customHeight="1">
      <c r="A25" s="3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"/>
      <c r="O25" s="3"/>
      <c r="P25" s="3"/>
      <c r="Q25" s="3"/>
      <c r="R25" s="3"/>
    </row>
    <row r="26" spans="1:18" ht="15.75" customHeight="1">
      <c r="A26" s="3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"/>
      <c r="O26" s="3"/>
      <c r="P26" s="3"/>
      <c r="Q26" s="3"/>
      <c r="R26" s="3"/>
    </row>
    <row r="27" spans="1:18" ht="15.75" customHeight="1">
      <c r="A27" s="3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"/>
      <c r="O27" s="3"/>
      <c r="P27" s="3"/>
      <c r="Q27" s="3"/>
      <c r="R27" s="3"/>
    </row>
    <row r="28" spans="1:18" ht="15.75" customHeight="1">
      <c r="A28" s="3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"/>
      <c r="O28" s="3"/>
      <c r="P28" s="3"/>
      <c r="Q28" s="3"/>
      <c r="R28" s="3"/>
    </row>
    <row r="29" spans="1:18" ht="15.75" customHeight="1">
      <c r="A29" s="3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"/>
      <c r="O29" s="3"/>
      <c r="P29" s="3"/>
      <c r="Q29" s="3"/>
      <c r="R29" s="3"/>
    </row>
    <row r="30" spans="1:18" ht="15.75" customHeight="1">
      <c r="A30" s="3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"/>
      <c r="O30" s="3"/>
      <c r="P30" s="3"/>
      <c r="Q30" s="3"/>
      <c r="R30" s="3"/>
    </row>
    <row r="31" spans="1:18" ht="15.75" customHeight="1">
      <c r="A31" s="3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"/>
      <c r="O31" s="3"/>
      <c r="P31" s="3"/>
      <c r="Q31" s="3"/>
      <c r="R31" s="3"/>
    </row>
    <row r="32" spans="1:18" ht="15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"/>
      <c r="O32" s="3"/>
      <c r="P32" s="3"/>
      <c r="Q32" s="3"/>
      <c r="R32" s="3"/>
    </row>
    <row r="33" spans="1:18" ht="15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"/>
      <c r="O33" s="3"/>
      <c r="P33" s="3"/>
      <c r="Q33" s="3"/>
      <c r="R33" s="3"/>
    </row>
    <row r="34" spans="1:18" ht="15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"/>
      <c r="O34" s="3"/>
      <c r="P34" s="3"/>
      <c r="Q34" s="3"/>
      <c r="R34" s="3"/>
    </row>
    <row r="35" spans="1:18" ht="15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"/>
      <c r="O35" s="3"/>
      <c r="P35" s="3"/>
      <c r="Q35" s="3"/>
      <c r="R35" s="3"/>
    </row>
    <row r="36" spans="1:18" ht="15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"/>
      <c r="O36" s="3"/>
      <c r="P36" s="3"/>
      <c r="Q36" s="3"/>
      <c r="R36" s="3"/>
    </row>
    <row r="37" spans="1:18" ht="15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"/>
      <c r="O37" s="3"/>
      <c r="P37" s="3"/>
      <c r="Q37" s="3"/>
      <c r="R37" s="3"/>
    </row>
    <row r="38" spans="1:18" ht="15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"/>
      <c r="O38" s="3"/>
      <c r="P38" s="3"/>
      <c r="Q38" s="3"/>
      <c r="R38" s="3"/>
    </row>
    <row r="39" spans="1:18" ht="15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"/>
      <c r="O39" s="3"/>
      <c r="P39" s="3"/>
      <c r="Q39" s="3"/>
      <c r="R39" s="3"/>
    </row>
    <row r="40" spans="1:18" ht="15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"/>
      <c r="O40" s="3"/>
      <c r="P40" s="3"/>
      <c r="Q40" s="3"/>
      <c r="R40" s="3"/>
    </row>
    <row r="41" spans="1:18" ht="15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"/>
      <c r="O41" s="3"/>
      <c r="P41" s="3"/>
      <c r="Q41" s="3"/>
      <c r="R41" s="3"/>
    </row>
    <row r="42" spans="1:18" ht="15.7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"/>
      <c r="O42" s="3"/>
      <c r="P42" s="3"/>
      <c r="Q42" s="3"/>
      <c r="R42" s="3"/>
    </row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M4"/>
    <mergeCell ref="B14:C14"/>
    <mergeCell ref="D14:G14"/>
    <mergeCell ref="H14:H15"/>
    <mergeCell ref="I14:L14"/>
    <mergeCell ref="M14:M1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Estadísticas individuales</vt:lpstr>
      <vt:lpstr>Control de estadísticas general</vt:lpstr>
      <vt:lpstr>Control de minutos del partido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 Gonzalez</cp:lastModifiedBy>
  <dcterms:modified xsi:type="dcterms:W3CDTF">2023-03-07T14:02:40Z</dcterms:modified>
</cp:coreProperties>
</file>